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75" activeTab="0"/>
  </bookViews>
  <sheets>
    <sheet name="2015.év" sheetId="1" r:id="rId1"/>
    <sheet name="munkafüzet2" sheetId="2" r:id="rId2"/>
    <sheet name="munkafüzet3" sheetId="3" r:id="rId3"/>
  </sheets>
  <externalReferences>
    <externalReference r:id="rId6"/>
  </externalReferences>
  <definedNames>
    <definedName name="_xlnm.Print_Area" localSheetId="0">'2015.év'!$A$1:$N$36</definedName>
    <definedName name="_xlnm.Print_Area" localSheetId="1">'munkafüzet2'!$A$1:$G$19</definedName>
    <definedName name="_xlnm.Print_Area" localSheetId="2">'munkafüzet3'!$A$1:$G$19</definedName>
  </definedNames>
  <calcPr fullCalcOnLoad="1"/>
</workbook>
</file>

<file path=xl/sharedStrings.xml><?xml version="1.0" encoding="utf-8"?>
<sst xmlns="http://schemas.openxmlformats.org/spreadsheetml/2006/main" count="183" uniqueCount="52">
  <si>
    <t>Műszaki adatok</t>
  </si>
  <si>
    <t>Vízbázisok kapacitása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</si>
  <si>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/év</t>
    </r>
  </si>
  <si>
    <t>Kitermelt víz mennyisége</t>
  </si>
  <si>
    <t>Átvett víz mennyisége</t>
  </si>
  <si>
    <t>Értékesített ivóvíz mennyisége</t>
  </si>
  <si>
    <t>Hálózati vízveszteség</t>
  </si>
  <si>
    <t>Szennyvíztisztító telepek száma</t>
  </si>
  <si>
    <t>db</t>
  </si>
  <si>
    <t>Átemelők száma</t>
  </si>
  <si>
    <t>Szennyvíztisztító telepek névleges kapacítása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</si>
  <si>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/d</t>
    </r>
  </si>
  <si>
    <t>km</t>
  </si>
  <si>
    <t>db/év</t>
  </si>
  <si>
    <t>Debreceni Vízmű Zrt.</t>
  </si>
  <si>
    <t>Debrecen</t>
  </si>
  <si>
    <t>Nyírlugos</t>
  </si>
  <si>
    <t>-</t>
  </si>
  <si>
    <t>Meghibásodások száma</t>
  </si>
  <si>
    <t>szennyvízgyűjtő hálózat</t>
  </si>
  <si>
    <r>
      <t xml:space="preserve">A Nemzeti Fejlesztési Minisztérium 24/2013. (V.29.) NFM rendelete a víziközmű vagyonértékelésének szabályairól és a víziközmű-szolgáltatók által közérdekből közzéteendő adatokról, 4. melléklete „A víziközmű-szolgáltató honlapján közzéteendő adatok köre”
</t>
    </r>
    <r>
      <rPr>
        <b/>
        <sz val="10"/>
        <color indexed="8"/>
        <rFont val="Arial"/>
        <family val="2"/>
      </rPr>
      <t xml:space="preserve">7. pontjához </t>
    </r>
  </si>
  <si>
    <t>Vízvezeték-hálózat hossza (gerinc és bekötő)</t>
  </si>
  <si>
    <t>Szennyvíz-hálózat hossza (gerinc és bekötő)</t>
  </si>
  <si>
    <t>vízhálózat</t>
  </si>
  <si>
    <t>Nyírmihálydi</t>
  </si>
  <si>
    <t>Nyírgelse</t>
  </si>
  <si>
    <t>Biharkeresztes</t>
  </si>
  <si>
    <t>Ártánd</t>
  </si>
  <si>
    <t>Összesen</t>
  </si>
  <si>
    <t>Bedő</t>
  </si>
  <si>
    <t>Berekböszörmény</t>
  </si>
  <si>
    <t>Bihartorda (-Nagyrábé-Bihardancsháza-Sáp)</t>
  </si>
  <si>
    <t>Bojt</t>
  </si>
  <si>
    <t>Ebes</t>
  </si>
  <si>
    <t>Hajdúbagos</t>
  </si>
  <si>
    <t>Hajdúsámson</t>
  </si>
  <si>
    <t>Hencida</t>
  </si>
  <si>
    <t>Körösszakál</t>
  </si>
  <si>
    <t>Körösszegapáti</t>
  </si>
  <si>
    <t>Magyarhomorog ("Komádi-Magyarhomorog")</t>
  </si>
  <si>
    <t>Mezősas</t>
  </si>
  <si>
    <t>Mikepércs</t>
  </si>
  <si>
    <t>Monostorpályi</t>
  </si>
  <si>
    <t>Nagykereki</t>
  </si>
  <si>
    <t>Pocsaj</t>
  </si>
  <si>
    <t>Esztár</t>
  </si>
  <si>
    <t>Sáránd</t>
  </si>
  <si>
    <t>Szentpéterszeg</t>
  </si>
  <si>
    <t>Told</t>
  </si>
  <si>
    <t>Körösszegapáti-Körmösdpuszta</t>
  </si>
  <si>
    <t>ebből</t>
  </si>
  <si>
    <t>2015.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</si>
</sst>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0.0"/>
    <numFmt numFmtId="166" formatCode="#,##0.0"/>
    <numFmt numFmtId="167" formatCode="_-* #,##0.0\ _F_t_-;\-* #,##0.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164" fontId="44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4" fillId="0" borderId="12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3" fontId="44" fillId="0" borderId="16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3" fontId="5" fillId="0" borderId="14" xfId="0" applyNumberFormat="1" applyFont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44" fillId="0" borderId="22" xfId="0" applyNumberFormat="1" applyFont="1" applyBorder="1" applyAlignment="1">
      <alignment/>
    </xf>
    <xf numFmtId="3" fontId="44" fillId="0" borderId="23" xfId="0" applyNumberFormat="1" applyFont="1" applyFill="1" applyBorder="1" applyAlignment="1">
      <alignment/>
    </xf>
    <xf numFmtId="3" fontId="44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3" fontId="5" fillId="0" borderId="26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/>
    </xf>
    <xf numFmtId="0" fontId="5" fillId="0" borderId="23" xfId="0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/>
    </xf>
    <xf numFmtId="3" fontId="44" fillId="0" borderId="29" xfId="0" applyNumberFormat="1" applyFont="1" applyFill="1" applyBorder="1" applyAlignment="1">
      <alignment horizontal="right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3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3" fontId="44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 wrapText="1" indent="1"/>
    </xf>
    <xf numFmtId="0" fontId="44" fillId="0" borderId="0" xfId="0" applyFont="1" applyBorder="1" applyAlignment="1">
      <alignment horizontal="left" wrapText="1" indent="6"/>
    </xf>
    <xf numFmtId="3" fontId="48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 wrapText="1" indent="1"/>
    </xf>
    <xf numFmtId="0" fontId="44" fillId="0" borderId="0" xfId="0" applyFont="1" applyFill="1" applyBorder="1" applyAlignment="1">
      <alignment horizontal="left" wrapText="1" indent="6"/>
    </xf>
    <xf numFmtId="164" fontId="44" fillId="0" borderId="0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nni\Downloads\1692_NAV\Vezet&#233;k_2014_2015_NAV_UP_K&#201;S&#336;B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műadó_ túlfiz_szv_2015-ben"/>
      <sheetName val="Megoszlás_Ebes"/>
      <sheetName val="Megoszlás_Sáránd"/>
      <sheetName val="2015 bevall  (0320)"/>
      <sheetName val="2015 mellékszám_számvitel_k_hez"/>
      <sheetName val="2015_ évi_adatok_VkX40A _vs_NA"/>
      <sheetName val="2015_ évi_adatok_VkX40A _vs_NAV"/>
      <sheetName val="2015_ évi_adatok_VkX51B"/>
      <sheetName val="2014_ évi_adatok_VkX40A _vs_NA"/>
      <sheetName val="2014_ évi_adatok_VkX40A _vs_NAV"/>
      <sheetName val="2014_ évi_adatok_VkX51B"/>
      <sheetName val="Eredeti állományok"/>
      <sheetName val="VkX40-A"/>
      <sheetName val="VkX51-B"/>
      <sheetName val="közműadó"/>
      <sheetName val="2014 (0320)"/>
      <sheetName val="CSABA_levél20150414"/>
    </sheetNames>
    <sheetDataSet>
      <sheetData sheetId="6">
        <row r="10">
          <cell r="K10">
            <v>42.230760000000004</v>
          </cell>
        </row>
        <row r="11">
          <cell r="K11">
            <v>93.1544</v>
          </cell>
        </row>
        <row r="12">
          <cell r="K12">
            <v>37.94496</v>
          </cell>
        </row>
        <row r="13">
          <cell r="K13">
            <v>25.00244111509364</v>
          </cell>
        </row>
        <row r="14">
          <cell r="K14">
            <v>30.9042</v>
          </cell>
        </row>
        <row r="15">
          <cell r="K15">
            <v>16.7211</v>
          </cell>
        </row>
        <row r="16">
          <cell r="K16">
            <v>27.849400000000003</v>
          </cell>
        </row>
        <row r="17">
          <cell r="K17">
            <v>29.7407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pane xSplit="1" ySplit="8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" sqref="G3"/>
    </sheetView>
  </sheetViews>
  <sheetFormatPr defaultColWidth="9.140625" defaultRowHeight="15"/>
  <cols>
    <col min="1" max="1" width="46.7109375" style="2" customWidth="1"/>
    <col min="2" max="5" width="14.28125" style="2" customWidth="1"/>
    <col min="6" max="6" width="13.8515625" style="2" customWidth="1"/>
    <col min="7" max="7" width="10.140625" style="2" customWidth="1"/>
    <col min="8" max="8" width="9.7109375" style="2" customWidth="1"/>
    <col min="9" max="9" width="10.00390625" style="2" customWidth="1"/>
    <col min="10" max="10" width="11.00390625" style="2" customWidth="1"/>
    <col min="11" max="11" width="10.421875" style="2" customWidth="1"/>
    <col min="12" max="12" width="16.57421875" style="2" customWidth="1"/>
    <col min="13" max="13" width="10.00390625" style="2" customWidth="1"/>
    <col min="14" max="14" width="10.140625" style="2" customWidth="1"/>
    <col min="15" max="16384" width="9.140625" style="2" customWidth="1"/>
  </cols>
  <sheetData>
    <row r="1" ht="15">
      <c r="A1" s="1" t="s">
        <v>14</v>
      </c>
    </row>
    <row r="2" spans="1:5" ht="15">
      <c r="A2" s="1" t="s">
        <v>0</v>
      </c>
      <c r="B2" s="5"/>
      <c r="C2" s="5"/>
      <c r="D2" s="5"/>
      <c r="E2" s="5"/>
    </row>
    <row r="3" spans="1:5" ht="15">
      <c r="A3" s="8" t="s">
        <v>51</v>
      </c>
      <c r="B3" s="6"/>
      <c r="C3" s="6"/>
      <c r="D3" s="6"/>
      <c r="E3" s="6"/>
    </row>
    <row r="4" spans="1:5" ht="56.25" customHeight="1">
      <c r="A4" s="69" t="s">
        <v>20</v>
      </c>
      <c r="B4" s="69"/>
      <c r="C4" s="69"/>
      <c r="D4" s="69"/>
      <c r="E4" s="69"/>
    </row>
    <row r="5" spans="7:14" ht="13.5" thickBot="1">
      <c r="G5" s="11"/>
      <c r="H5" s="11"/>
      <c r="I5" s="11"/>
      <c r="J5" s="11"/>
      <c r="K5" s="11"/>
      <c r="L5" s="11"/>
      <c r="M5" s="11"/>
      <c r="N5" s="11"/>
    </row>
    <row r="6" spans="1:14" s="21" customFormat="1" ht="15" customHeight="1">
      <c r="A6" s="62" t="s">
        <v>0</v>
      </c>
      <c r="B6" s="70" t="s">
        <v>1</v>
      </c>
      <c r="C6" s="65" t="s">
        <v>3</v>
      </c>
      <c r="D6" s="65" t="s">
        <v>4</v>
      </c>
      <c r="E6" s="65" t="s">
        <v>5</v>
      </c>
      <c r="F6" s="65" t="s">
        <v>6</v>
      </c>
      <c r="G6" s="65" t="s">
        <v>7</v>
      </c>
      <c r="H6" s="65" t="s">
        <v>9</v>
      </c>
      <c r="I6" s="65" t="s">
        <v>10</v>
      </c>
      <c r="J6" s="67" t="s">
        <v>21</v>
      </c>
      <c r="K6" s="65" t="s">
        <v>22</v>
      </c>
      <c r="L6" s="65" t="s">
        <v>18</v>
      </c>
      <c r="M6" s="60" t="s">
        <v>50</v>
      </c>
      <c r="N6" s="61"/>
    </row>
    <row r="7" spans="1:14" s="20" customFormat="1" ht="54.75" customHeight="1">
      <c r="A7" s="63"/>
      <c r="B7" s="71"/>
      <c r="C7" s="66"/>
      <c r="D7" s="66"/>
      <c r="E7" s="66"/>
      <c r="F7" s="66"/>
      <c r="G7" s="66"/>
      <c r="H7" s="66"/>
      <c r="I7" s="66"/>
      <c r="J7" s="68"/>
      <c r="K7" s="66"/>
      <c r="L7" s="66"/>
      <c r="M7" s="23" t="s">
        <v>23</v>
      </c>
      <c r="N7" s="19" t="s">
        <v>19</v>
      </c>
    </row>
    <row r="8" spans="1:14" s="11" customFormat="1" ht="16.5" customHeight="1" thickBot="1">
      <c r="A8" s="64"/>
      <c r="B8" s="1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8</v>
      </c>
      <c r="H8" s="4" t="s">
        <v>8</v>
      </c>
      <c r="I8" s="4" t="s">
        <v>11</v>
      </c>
      <c r="J8" s="4" t="s">
        <v>12</v>
      </c>
      <c r="K8" s="4" t="s">
        <v>12</v>
      </c>
      <c r="L8" s="4" t="s">
        <v>13</v>
      </c>
      <c r="M8" s="4" t="s">
        <v>13</v>
      </c>
      <c r="N8" s="12" t="s">
        <v>13</v>
      </c>
    </row>
    <row r="9" spans="1:14" ht="12.75" customHeight="1">
      <c r="A9" s="25" t="s">
        <v>15</v>
      </c>
      <c r="B9" s="31">
        <v>13251000</v>
      </c>
      <c r="C9" s="32">
        <v>9427418</v>
      </c>
      <c r="D9" s="33">
        <v>4192546.0000000005</v>
      </c>
      <c r="E9" s="32">
        <v>11485593</v>
      </c>
      <c r="F9" s="34">
        <v>1617035.7999999996</v>
      </c>
      <c r="G9" s="35">
        <v>1</v>
      </c>
      <c r="H9" s="35">
        <v>68</v>
      </c>
      <c r="I9" s="33">
        <v>60000</v>
      </c>
      <c r="J9" s="33">
        <v>1045.1782999999998</v>
      </c>
      <c r="K9" s="34">
        <v>973.3128</v>
      </c>
      <c r="L9" s="15">
        <f>SUM(M9:N9)</f>
        <v>3176</v>
      </c>
      <c r="M9" s="24">
        <f>1998-155-130</f>
        <v>1713</v>
      </c>
      <c r="N9" s="30">
        <v>1463</v>
      </c>
    </row>
    <row r="10" spans="1:14" ht="12.75" customHeight="1">
      <c r="A10" s="25" t="s">
        <v>16</v>
      </c>
      <c r="B10" s="36">
        <v>135000</v>
      </c>
      <c r="C10" s="37">
        <v>109560</v>
      </c>
      <c r="D10" s="32" t="s">
        <v>17</v>
      </c>
      <c r="E10" s="37">
        <v>82750</v>
      </c>
      <c r="F10" s="38">
        <v>3259</v>
      </c>
      <c r="G10" s="39">
        <v>1</v>
      </c>
      <c r="H10" s="40">
        <v>21</v>
      </c>
      <c r="I10" s="41">
        <v>420</v>
      </c>
      <c r="J10" s="41">
        <v>44.1381</v>
      </c>
      <c r="K10" s="38">
        <v>44.044000000000004</v>
      </c>
      <c r="L10" s="15">
        <f aca="true" t="shared" si="0" ref="L10:L36">SUM(M10:N10)</f>
        <v>496</v>
      </c>
      <c r="M10" s="10">
        <v>105</v>
      </c>
      <c r="N10" s="3">
        <v>391</v>
      </c>
    </row>
    <row r="11" spans="1:14" ht="12.75" customHeight="1">
      <c r="A11" s="25" t="s">
        <v>24</v>
      </c>
      <c r="B11" s="42">
        <v>140000</v>
      </c>
      <c r="C11" s="43">
        <v>118465</v>
      </c>
      <c r="D11" s="32" t="s">
        <v>17</v>
      </c>
      <c r="E11" s="37">
        <v>43220</v>
      </c>
      <c r="F11" s="38">
        <v>18178</v>
      </c>
      <c r="G11" s="32" t="s">
        <v>17</v>
      </c>
      <c r="H11" s="39">
        <v>10</v>
      </c>
      <c r="I11" s="43" t="s">
        <v>17</v>
      </c>
      <c r="J11" s="41">
        <v>22.032</v>
      </c>
      <c r="K11" s="38">
        <v>26.379</v>
      </c>
      <c r="L11" s="15">
        <f t="shared" si="0"/>
        <v>174</v>
      </c>
      <c r="M11" s="10">
        <v>52</v>
      </c>
      <c r="N11" s="3">
        <v>122</v>
      </c>
    </row>
    <row r="12" spans="1:14" ht="12.75" customHeight="1">
      <c r="A12" s="25" t="s">
        <v>25</v>
      </c>
      <c r="B12" s="44" t="s">
        <v>17</v>
      </c>
      <c r="C12" s="43" t="s">
        <v>17</v>
      </c>
      <c r="D12" s="32" t="s">
        <v>17</v>
      </c>
      <c r="E12" s="37">
        <v>32538</v>
      </c>
      <c r="F12" s="38">
        <v>11818</v>
      </c>
      <c r="G12" s="32" t="s">
        <v>17</v>
      </c>
      <c r="H12" s="37" t="s">
        <v>17</v>
      </c>
      <c r="I12" s="45" t="s">
        <v>17</v>
      </c>
      <c r="J12" s="41">
        <v>18.5108</v>
      </c>
      <c r="K12" s="46" t="s">
        <v>17</v>
      </c>
      <c r="L12" s="15">
        <f t="shared" si="0"/>
        <v>41</v>
      </c>
      <c r="M12" s="10">
        <v>41</v>
      </c>
      <c r="N12" s="9" t="s">
        <v>17</v>
      </c>
    </row>
    <row r="13" spans="1:14" ht="12.75" customHeight="1">
      <c r="A13" s="25" t="s">
        <v>29</v>
      </c>
      <c r="B13" s="31">
        <v>16000</v>
      </c>
      <c r="C13" s="37">
        <v>9163</v>
      </c>
      <c r="D13" s="32" t="s">
        <v>17</v>
      </c>
      <c r="E13" s="37">
        <v>7234</v>
      </c>
      <c r="F13" s="38">
        <v>1929.0000000000002</v>
      </c>
      <c r="G13" s="32" t="s">
        <v>17</v>
      </c>
      <c r="H13" s="47" t="s">
        <v>17</v>
      </c>
      <c r="I13" s="43" t="s">
        <v>17</v>
      </c>
      <c r="J13" s="48">
        <v>5.85</v>
      </c>
      <c r="K13" s="49" t="s">
        <v>17</v>
      </c>
      <c r="L13" s="15">
        <f t="shared" si="0"/>
        <v>12</v>
      </c>
      <c r="M13" s="10">
        <v>12</v>
      </c>
      <c r="N13" s="9" t="s">
        <v>17</v>
      </c>
    </row>
    <row r="14" spans="1:14" ht="12.75" customHeight="1">
      <c r="A14" s="25" t="s">
        <v>30</v>
      </c>
      <c r="B14" s="48">
        <v>75000</v>
      </c>
      <c r="C14" s="37">
        <v>59231</v>
      </c>
      <c r="D14" s="32" t="s">
        <v>17</v>
      </c>
      <c r="E14" s="37">
        <v>41992</v>
      </c>
      <c r="F14" s="38">
        <v>15859.000000000002</v>
      </c>
      <c r="G14" s="32" t="s">
        <v>17</v>
      </c>
      <c r="H14" s="47" t="s">
        <v>17</v>
      </c>
      <c r="I14" s="45" t="s">
        <v>17</v>
      </c>
      <c r="J14" s="48">
        <v>21.036</v>
      </c>
      <c r="K14" s="46" t="s">
        <v>17</v>
      </c>
      <c r="L14" s="15">
        <f t="shared" si="0"/>
        <v>6</v>
      </c>
      <c r="M14" s="10">
        <v>6</v>
      </c>
      <c r="N14" s="9" t="s">
        <v>17</v>
      </c>
    </row>
    <row r="15" spans="1:14" ht="12.75" customHeight="1">
      <c r="A15" s="25" t="s">
        <v>26</v>
      </c>
      <c r="B15" s="48">
        <v>230000</v>
      </c>
      <c r="C15" s="37">
        <v>189824</v>
      </c>
      <c r="D15" s="32" t="s">
        <v>17</v>
      </c>
      <c r="E15" s="37">
        <v>89149</v>
      </c>
      <c r="F15" s="38">
        <v>83283.00000000001</v>
      </c>
      <c r="G15" s="39">
        <v>1</v>
      </c>
      <c r="H15" s="39">
        <v>8</v>
      </c>
      <c r="I15" s="41">
        <v>540</v>
      </c>
      <c r="J15" s="48">
        <v>33.438</v>
      </c>
      <c r="K15" s="38">
        <v>44.872</v>
      </c>
      <c r="L15" s="15">
        <f t="shared" si="0"/>
        <v>74</v>
      </c>
      <c r="M15" s="10">
        <v>42</v>
      </c>
      <c r="N15" s="3">
        <v>32</v>
      </c>
    </row>
    <row r="16" spans="1:14" ht="12.75" customHeight="1">
      <c r="A16" s="25" t="s">
        <v>27</v>
      </c>
      <c r="B16" s="43" t="s">
        <v>17</v>
      </c>
      <c r="C16" s="37" t="s">
        <v>17</v>
      </c>
      <c r="D16" s="32" t="s">
        <v>17</v>
      </c>
      <c r="E16" s="37">
        <v>10311</v>
      </c>
      <c r="F16" s="32" t="s">
        <v>17</v>
      </c>
      <c r="G16" s="32" t="s">
        <v>17</v>
      </c>
      <c r="H16" s="39">
        <v>3</v>
      </c>
      <c r="I16" s="43" t="s">
        <v>17</v>
      </c>
      <c r="J16" s="41">
        <v>6.85</v>
      </c>
      <c r="K16" s="38">
        <v>6.753</v>
      </c>
      <c r="L16" s="15">
        <f t="shared" si="0"/>
        <v>5</v>
      </c>
      <c r="M16" s="10">
        <v>2</v>
      </c>
      <c r="N16" s="3">
        <v>3</v>
      </c>
    </row>
    <row r="17" spans="1:14" ht="12.75" customHeight="1">
      <c r="A17" s="25" t="s">
        <v>31</v>
      </c>
      <c r="B17" s="48">
        <v>195000</v>
      </c>
      <c r="C17" s="37">
        <v>144156</v>
      </c>
      <c r="D17" s="32" t="s">
        <v>17</v>
      </c>
      <c r="E17" s="37">
        <v>21884</v>
      </c>
      <c r="F17" s="38">
        <v>3824.000000000005</v>
      </c>
      <c r="G17" s="32" t="s">
        <v>17</v>
      </c>
      <c r="H17" s="47" t="s">
        <v>17</v>
      </c>
      <c r="I17" s="43" t="s">
        <v>17</v>
      </c>
      <c r="J17" s="41">
        <v>16.637</v>
      </c>
      <c r="K17" s="49" t="s">
        <v>17</v>
      </c>
      <c r="L17" s="15">
        <f t="shared" si="0"/>
        <v>6</v>
      </c>
      <c r="M17" s="10">
        <v>6</v>
      </c>
      <c r="N17" s="9" t="s">
        <v>17</v>
      </c>
    </row>
    <row r="18" spans="1:14" ht="12.75" customHeight="1">
      <c r="A18" s="25" t="s">
        <v>32</v>
      </c>
      <c r="B18" s="48">
        <v>18000</v>
      </c>
      <c r="C18" s="37">
        <v>11289</v>
      </c>
      <c r="D18" s="32" t="s">
        <v>17</v>
      </c>
      <c r="E18" s="37">
        <v>7876</v>
      </c>
      <c r="F18" s="38">
        <v>3412.9999999999995</v>
      </c>
      <c r="G18" s="32" t="s">
        <v>17</v>
      </c>
      <c r="H18" s="47" t="s">
        <v>17</v>
      </c>
      <c r="I18" s="43" t="s">
        <v>17</v>
      </c>
      <c r="J18" s="41">
        <v>6.152</v>
      </c>
      <c r="K18" s="49" t="s">
        <v>17</v>
      </c>
      <c r="L18" s="15">
        <f t="shared" si="0"/>
        <v>12</v>
      </c>
      <c r="M18" s="10">
        <v>12</v>
      </c>
      <c r="N18" s="9" t="s">
        <v>17</v>
      </c>
    </row>
    <row r="19" spans="1:14" ht="12.75" customHeight="1">
      <c r="A19" s="25" t="s">
        <v>33</v>
      </c>
      <c r="B19" s="48">
        <v>220000</v>
      </c>
      <c r="C19" s="37">
        <v>165947</v>
      </c>
      <c r="D19" s="32" t="s">
        <v>17</v>
      </c>
      <c r="E19" s="37">
        <v>129341</v>
      </c>
      <c r="F19" s="38">
        <v>34319.99999999999</v>
      </c>
      <c r="G19" s="32" t="s">
        <v>17</v>
      </c>
      <c r="H19" s="39">
        <v>5</v>
      </c>
      <c r="I19" s="43" t="s">
        <v>17</v>
      </c>
      <c r="J19" s="41">
        <v>33.576</v>
      </c>
      <c r="K19" s="38">
        <f>+'[1]2015_ évi_adatok_VkX40A _vs_NAV'!$K$10</f>
        <v>42.230760000000004</v>
      </c>
      <c r="L19" s="15">
        <f t="shared" si="0"/>
        <v>79</v>
      </c>
      <c r="M19" s="10">
        <v>12</v>
      </c>
      <c r="N19" s="3">
        <v>67</v>
      </c>
    </row>
    <row r="20" spans="1:14" ht="12.75" customHeight="1">
      <c r="A20" s="25" t="s">
        <v>34</v>
      </c>
      <c r="B20" s="48">
        <v>70000</v>
      </c>
      <c r="C20" s="37">
        <v>61082</v>
      </c>
      <c r="D20" s="32" t="s">
        <v>17</v>
      </c>
      <c r="E20" s="37">
        <v>48496</v>
      </c>
      <c r="F20" s="38">
        <v>7235.999999999997</v>
      </c>
      <c r="G20" s="32" t="s">
        <v>17</v>
      </c>
      <c r="H20" s="39">
        <v>6</v>
      </c>
      <c r="I20" s="43" t="s">
        <v>17</v>
      </c>
      <c r="J20" s="41">
        <v>19.74</v>
      </c>
      <c r="K20" s="38">
        <f>+'[1]2015_ évi_adatok_VkX40A _vs_NAV'!$K$17</f>
        <v>29.7407</v>
      </c>
      <c r="L20" s="15">
        <f t="shared" si="0"/>
        <v>28</v>
      </c>
      <c r="M20" s="10">
        <v>24</v>
      </c>
      <c r="N20" s="3">
        <v>4</v>
      </c>
    </row>
    <row r="21" spans="1:14" ht="12.75" customHeight="1">
      <c r="A21" s="25" t="s">
        <v>35</v>
      </c>
      <c r="B21" s="48">
        <v>440000</v>
      </c>
      <c r="C21" s="37">
        <v>326246</v>
      </c>
      <c r="D21" s="32" t="s">
        <v>17</v>
      </c>
      <c r="E21" s="37">
        <v>290343</v>
      </c>
      <c r="F21" s="38">
        <v>35237.99999999994</v>
      </c>
      <c r="G21" s="32" t="s">
        <v>17</v>
      </c>
      <c r="H21" s="39">
        <v>20</v>
      </c>
      <c r="I21" s="43" t="s">
        <v>17</v>
      </c>
      <c r="J21" s="41">
        <v>103.88199999999999</v>
      </c>
      <c r="K21" s="38">
        <f>+'[1]2015_ évi_adatok_VkX40A _vs_NAV'!$K$11</f>
        <v>93.1544</v>
      </c>
      <c r="L21" s="15">
        <f t="shared" si="0"/>
        <v>165</v>
      </c>
      <c r="M21" s="10">
        <v>72</v>
      </c>
      <c r="N21" s="3">
        <v>93</v>
      </c>
    </row>
    <row r="22" spans="1:14" ht="12.75">
      <c r="A22" s="25" t="s">
        <v>36</v>
      </c>
      <c r="B22" s="50">
        <v>50000</v>
      </c>
      <c r="C22" s="51">
        <v>36497</v>
      </c>
      <c r="D22" s="32" t="s">
        <v>17</v>
      </c>
      <c r="E22" s="51">
        <v>25329</v>
      </c>
      <c r="F22" s="38">
        <v>10368.000000000002</v>
      </c>
      <c r="G22" s="32" t="s">
        <v>17</v>
      </c>
      <c r="H22" s="47" t="s">
        <v>17</v>
      </c>
      <c r="I22" s="43" t="s">
        <v>17</v>
      </c>
      <c r="J22" s="41">
        <v>12.724</v>
      </c>
      <c r="K22" s="49" t="s">
        <v>17</v>
      </c>
      <c r="L22" s="15">
        <f t="shared" si="0"/>
        <v>6</v>
      </c>
      <c r="M22" s="10">
        <v>6</v>
      </c>
      <c r="N22" s="9" t="s">
        <v>17</v>
      </c>
    </row>
    <row r="23" spans="1:14" ht="12.75">
      <c r="A23" s="25" t="s">
        <v>49</v>
      </c>
      <c r="B23" s="50">
        <v>2400</v>
      </c>
      <c r="C23" s="51">
        <v>1473</v>
      </c>
      <c r="D23" s="32" t="s">
        <v>17</v>
      </c>
      <c r="E23" s="32" t="s">
        <v>17</v>
      </c>
      <c r="F23" s="32" t="s">
        <v>17</v>
      </c>
      <c r="G23" s="32" t="s">
        <v>17</v>
      </c>
      <c r="H23" s="47" t="s">
        <v>17</v>
      </c>
      <c r="I23" s="43" t="s">
        <v>17</v>
      </c>
      <c r="J23" s="41">
        <v>2.204</v>
      </c>
      <c r="K23" s="49" t="s">
        <v>17</v>
      </c>
      <c r="L23" s="15">
        <f t="shared" si="0"/>
        <v>2</v>
      </c>
      <c r="M23" s="10">
        <v>2</v>
      </c>
      <c r="N23" s="9" t="s">
        <v>17</v>
      </c>
    </row>
    <row r="24" spans="1:14" ht="12.75">
      <c r="A24" s="25" t="s">
        <v>37</v>
      </c>
      <c r="B24" s="50">
        <v>40000</v>
      </c>
      <c r="C24" s="51">
        <v>24960</v>
      </c>
      <c r="D24" s="32" t="s">
        <v>17</v>
      </c>
      <c r="E24" s="51">
        <v>18305</v>
      </c>
      <c r="F24" s="38">
        <v>6655.000000000001</v>
      </c>
      <c r="G24" s="32" t="s">
        <v>17</v>
      </c>
      <c r="H24" s="47" t="s">
        <v>17</v>
      </c>
      <c r="I24" s="43" t="s">
        <v>17</v>
      </c>
      <c r="J24" s="41">
        <v>8.334</v>
      </c>
      <c r="K24" s="49" t="s">
        <v>17</v>
      </c>
      <c r="L24" s="15">
        <f t="shared" si="0"/>
        <v>6</v>
      </c>
      <c r="M24" s="10">
        <v>6</v>
      </c>
      <c r="N24" s="9" t="s">
        <v>17</v>
      </c>
    </row>
    <row r="25" spans="1:14" ht="12.75">
      <c r="A25" s="25" t="s">
        <v>38</v>
      </c>
      <c r="B25" s="50">
        <v>41000</v>
      </c>
      <c r="C25" s="51">
        <f>39744-1473</f>
        <v>38271</v>
      </c>
      <c r="D25" s="32" t="s">
        <v>17</v>
      </c>
      <c r="E25" s="51">
        <v>21822</v>
      </c>
      <c r="F25" s="38">
        <v>7306.000000000001</v>
      </c>
      <c r="G25" s="32" t="s">
        <v>17</v>
      </c>
      <c r="H25" s="47" t="s">
        <v>17</v>
      </c>
      <c r="I25" s="43" t="s">
        <v>17</v>
      </c>
      <c r="J25" s="41">
        <v>7.6530000000000005</v>
      </c>
      <c r="K25" s="49" t="s">
        <v>17</v>
      </c>
      <c r="L25" s="15">
        <f t="shared" si="0"/>
        <v>6</v>
      </c>
      <c r="M25" s="10">
        <v>6</v>
      </c>
      <c r="N25" s="9" t="s">
        <v>17</v>
      </c>
    </row>
    <row r="26" spans="1:14" ht="12.75">
      <c r="A26" s="25" t="s">
        <v>39</v>
      </c>
      <c r="B26" s="50">
        <v>269000</v>
      </c>
      <c r="C26" s="51">
        <v>27029</v>
      </c>
      <c r="D26" s="32" t="s">
        <v>17</v>
      </c>
      <c r="E26" s="51">
        <v>20030</v>
      </c>
      <c r="F26" s="38">
        <v>6998.999999999999</v>
      </c>
      <c r="G26" s="32" t="s">
        <v>17</v>
      </c>
      <c r="H26" s="47" t="s">
        <v>17</v>
      </c>
      <c r="I26" s="43" t="s">
        <v>17</v>
      </c>
      <c r="J26" s="41">
        <v>11.317</v>
      </c>
      <c r="K26" s="49" t="s">
        <v>17</v>
      </c>
      <c r="L26" s="15">
        <f t="shared" si="0"/>
        <v>48</v>
      </c>
      <c r="M26" s="10">
        <v>48</v>
      </c>
      <c r="N26" s="9" t="s">
        <v>17</v>
      </c>
    </row>
    <row r="27" spans="1:14" ht="12.75">
      <c r="A27" s="25" t="s">
        <v>40</v>
      </c>
      <c r="B27" s="50">
        <v>28000</v>
      </c>
      <c r="C27" s="51">
        <v>19860</v>
      </c>
      <c r="D27" s="32" t="s">
        <v>17</v>
      </c>
      <c r="E27" s="51">
        <v>14429</v>
      </c>
      <c r="F27" s="38">
        <v>692.9999999999997</v>
      </c>
      <c r="G27" s="32" t="s">
        <v>17</v>
      </c>
      <c r="H27" s="47" t="s">
        <v>17</v>
      </c>
      <c r="I27" s="43" t="s">
        <v>17</v>
      </c>
      <c r="J27" s="41">
        <v>11.268</v>
      </c>
      <c r="K27" s="49" t="s">
        <v>17</v>
      </c>
      <c r="L27" s="15">
        <f t="shared" si="0"/>
        <v>12</v>
      </c>
      <c r="M27" s="10">
        <v>12</v>
      </c>
      <c r="N27" s="9" t="s">
        <v>17</v>
      </c>
    </row>
    <row r="28" spans="1:14" ht="12.75">
      <c r="A28" s="25" t="s">
        <v>41</v>
      </c>
      <c r="B28" s="50">
        <v>150000</v>
      </c>
      <c r="C28" s="51">
        <v>124366</v>
      </c>
      <c r="D28" s="32" t="s">
        <v>17</v>
      </c>
      <c r="E28" s="51">
        <v>100191</v>
      </c>
      <c r="F28" s="38">
        <v>23825.000000000004</v>
      </c>
      <c r="G28" s="32" t="s">
        <v>17</v>
      </c>
      <c r="H28" s="39">
        <v>7</v>
      </c>
      <c r="I28" s="43" t="s">
        <v>17</v>
      </c>
      <c r="J28" s="41">
        <v>32.771</v>
      </c>
      <c r="K28" s="38">
        <f>+'[1]2015_ évi_adatok_VkX40A _vs_NAV'!$K$12</f>
        <v>37.94496</v>
      </c>
      <c r="L28" s="15">
        <f t="shared" si="0"/>
        <v>77</v>
      </c>
      <c r="M28" s="10">
        <v>36</v>
      </c>
      <c r="N28" s="3">
        <v>41</v>
      </c>
    </row>
    <row r="29" spans="1:14" ht="12.75">
      <c r="A29" s="25" t="s">
        <v>42</v>
      </c>
      <c r="B29" s="50">
        <v>90000</v>
      </c>
      <c r="C29" s="51">
        <v>79237</v>
      </c>
      <c r="D29" s="32" t="s">
        <v>17</v>
      </c>
      <c r="E29" s="51">
        <v>50923</v>
      </c>
      <c r="F29" s="38">
        <v>13675.999999999987</v>
      </c>
      <c r="G29" s="32" t="s">
        <v>17</v>
      </c>
      <c r="H29" s="39">
        <v>11</v>
      </c>
      <c r="I29" s="43" t="s">
        <v>17</v>
      </c>
      <c r="J29" s="41">
        <v>23.237000000000002</v>
      </c>
      <c r="K29" s="38">
        <f>+'[1]2015_ évi_adatok_VkX40A _vs_NAV'!$K$16</f>
        <v>27.849400000000003</v>
      </c>
      <c r="L29" s="15">
        <f t="shared" si="0"/>
        <v>76</v>
      </c>
      <c r="M29" s="10">
        <v>72</v>
      </c>
      <c r="N29" s="3">
        <v>4</v>
      </c>
    </row>
    <row r="30" spans="1:14" ht="12.75">
      <c r="A30" s="25" t="s">
        <v>43</v>
      </c>
      <c r="B30" s="50">
        <v>46000</v>
      </c>
      <c r="C30" s="51">
        <v>26596</v>
      </c>
      <c r="D30" s="32" t="s">
        <v>17</v>
      </c>
      <c r="E30" s="51">
        <v>19407</v>
      </c>
      <c r="F30" s="38">
        <v>5960.999999999998</v>
      </c>
      <c r="G30" s="32" t="s">
        <v>17</v>
      </c>
      <c r="H30" s="47" t="s">
        <v>17</v>
      </c>
      <c r="I30" s="43" t="s">
        <v>17</v>
      </c>
      <c r="J30" s="41">
        <v>9.503</v>
      </c>
      <c r="K30" s="49" t="s">
        <v>17</v>
      </c>
      <c r="L30" s="15">
        <f t="shared" si="0"/>
        <v>2</v>
      </c>
      <c r="M30" s="10">
        <v>2</v>
      </c>
      <c r="N30" s="3">
        <v>0</v>
      </c>
    </row>
    <row r="31" spans="1:14" ht="12.75">
      <c r="A31" s="25" t="s">
        <v>44</v>
      </c>
      <c r="B31" s="50">
        <v>175000</v>
      </c>
      <c r="C31" s="51">
        <v>129396.99999999999</v>
      </c>
      <c r="D31" s="32" t="s">
        <v>17</v>
      </c>
      <c r="E31" s="51">
        <v>52107</v>
      </c>
      <c r="F31" s="38">
        <v>29291.99999999999</v>
      </c>
      <c r="G31" s="39">
        <v>1</v>
      </c>
      <c r="H31" s="39">
        <v>9</v>
      </c>
      <c r="I31" s="41">
        <v>350</v>
      </c>
      <c r="J31" s="41">
        <v>26.227</v>
      </c>
      <c r="K31" s="38">
        <f>+'[1]2015_ évi_adatok_VkX40A _vs_NAV'!$K$14</f>
        <v>30.9042</v>
      </c>
      <c r="L31" s="15">
        <f t="shared" si="0"/>
        <v>34</v>
      </c>
      <c r="M31" s="10">
        <v>30</v>
      </c>
      <c r="N31" s="3">
        <v>4</v>
      </c>
    </row>
    <row r="32" spans="1:14" ht="12.75">
      <c r="A32" s="25" t="s">
        <v>45</v>
      </c>
      <c r="B32" s="52" t="s">
        <v>17</v>
      </c>
      <c r="C32" s="51" t="s">
        <v>17</v>
      </c>
      <c r="D32" s="32" t="s">
        <v>17</v>
      </c>
      <c r="E32" s="51">
        <v>38542</v>
      </c>
      <c r="F32" s="32" t="s">
        <v>17</v>
      </c>
      <c r="G32" s="32" t="s">
        <v>17</v>
      </c>
      <c r="H32" s="39">
        <v>5</v>
      </c>
      <c r="I32" s="43" t="s">
        <v>17</v>
      </c>
      <c r="J32" s="41">
        <v>12.921</v>
      </c>
      <c r="K32" s="38">
        <f>+'[1]2015_ évi_adatok_VkX40A _vs_NAV'!$K$15</f>
        <v>16.7211</v>
      </c>
      <c r="L32" s="15">
        <f t="shared" si="0"/>
        <v>14</v>
      </c>
      <c r="M32" s="10">
        <v>12</v>
      </c>
      <c r="N32" s="3">
        <v>2</v>
      </c>
    </row>
    <row r="33" spans="1:14" ht="12.75">
      <c r="A33" s="25" t="s">
        <v>46</v>
      </c>
      <c r="B33" s="53">
        <v>78000</v>
      </c>
      <c r="C33" s="51">
        <v>59441</v>
      </c>
      <c r="D33" s="32" t="s">
        <v>17</v>
      </c>
      <c r="E33" s="51">
        <v>57202</v>
      </c>
      <c r="F33" s="38">
        <v>1182.0000000000023</v>
      </c>
      <c r="G33" s="32" t="s">
        <v>17</v>
      </c>
      <c r="H33" s="39">
        <v>7</v>
      </c>
      <c r="I33" s="43" t="s">
        <v>17</v>
      </c>
      <c r="J33" s="41">
        <v>22.685000000000002</v>
      </c>
      <c r="K33" s="38">
        <f>+'[1]2015_ évi_adatok_VkX40A _vs_NAV'!$K$13</f>
        <v>25.00244111509364</v>
      </c>
      <c r="L33" s="15">
        <f t="shared" si="0"/>
        <v>39</v>
      </c>
      <c r="M33" s="10">
        <v>12</v>
      </c>
      <c r="N33" s="3">
        <v>27</v>
      </c>
    </row>
    <row r="34" spans="1:14" ht="12.75">
      <c r="A34" s="25" t="s">
        <v>47</v>
      </c>
      <c r="B34" s="53">
        <v>50000</v>
      </c>
      <c r="C34" s="51">
        <v>37435</v>
      </c>
      <c r="D34" s="32" t="s">
        <v>17</v>
      </c>
      <c r="E34" s="51">
        <v>26481</v>
      </c>
      <c r="F34" s="38">
        <v>9374.000000000002</v>
      </c>
      <c r="G34" s="32" t="s">
        <v>17</v>
      </c>
      <c r="H34" s="47" t="s">
        <v>17</v>
      </c>
      <c r="I34" s="43" t="s">
        <v>17</v>
      </c>
      <c r="J34" s="41">
        <v>12.807</v>
      </c>
      <c r="K34" s="49" t="s">
        <v>17</v>
      </c>
      <c r="L34" s="15">
        <f t="shared" si="0"/>
        <v>30</v>
      </c>
      <c r="M34" s="10">
        <v>30</v>
      </c>
      <c r="N34" s="9" t="s">
        <v>17</v>
      </c>
    </row>
    <row r="35" spans="1:14" ht="13.5" thickBot="1">
      <c r="A35" s="26" t="s">
        <v>48</v>
      </c>
      <c r="B35" s="53">
        <v>8000</v>
      </c>
      <c r="C35" s="54">
        <v>4143</v>
      </c>
      <c r="D35" s="55" t="s">
        <v>17</v>
      </c>
      <c r="E35" s="54">
        <v>3033</v>
      </c>
      <c r="F35" s="56">
        <v>659.9999999999997</v>
      </c>
      <c r="G35" s="55" t="s">
        <v>17</v>
      </c>
      <c r="H35" s="57" t="s">
        <v>17</v>
      </c>
      <c r="I35" s="45" t="s">
        <v>17</v>
      </c>
      <c r="J35" s="58">
        <v>4.962000000000001</v>
      </c>
      <c r="K35" s="46" t="s">
        <v>17</v>
      </c>
      <c r="L35" s="28">
        <f t="shared" si="0"/>
        <v>2</v>
      </c>
      <c r="M35" s="29">
        <v>2</v>
      </c>
      <c r="N35" s="59" t="s">
        <v>17</v>
      </c>
    </row>
    <row r="36" spans="1:14" ht="13.5" thickBot="1">
      <c r="A36" s="27" t="s">
        <v>28</v>
      </c>
      <c r="B36" s="18">
        <f>SUM(B9:B35)</f>
        <v>15817400</v>
      </c>
      <c r="C36" s="16">
        <f aca="true" t="shared" si="1" ref="C36:N36">SUM(C9:C35)</f>
        <v>11231086</v>
      </c>
      <c r="D36" s="22">
        <f t="shared" si="1"/>
        <v>4192546.0000000005</v>
      </c>
      <c r="E36" s="16">
        <f t="shared" si="1"/>
        <v>12738528</v>
      </c>
      <c r="F36" s="16">
        <f t="shared" si="1"/>
        <v>1951383.7999999996</v>
      </c>
      <c r="G36" s="13">
        <f t="shared" si="1"/>
        <v>4</v>
      </c>
      <c r="H36" s="13">
        <f t="shared" si="1"/>
        <v>180</v>
      </c>
      <c r="I36" s="16">
        <f t="shared" si="1"/>
        <v>61310</v>
      </c>
      <c r="J36" s="16">
        <f t="shared" si="1"/>
        <v>1575.6331999999998</v>
      </c>
      <c r="K36" s="16">
        <f t="shared" si="1"/>
        <v>1398.9087611150935</v>
      </c>
      <c r="L36" s="16">
        <f t="shared" si="0"/>
        <v>4628</v>
      </c>
      <c r="M36" s="16">
        <f t="shared" si="1"/>
        <v>2375</v>
      </c>
      <c r="N36" s="17">
        <f t="shared" si="1"/>
        <v>2253</v>
      </c>
    </row>
  </sheetData>
  <sheetProtection/>
  <mergeCells count="14">
    <mergeCell ref="A4:E4"/>
    <mergeCell ref="B6:B7"/>
    <mergeCell ref="C6:C7"/>
    <mergeCell ref="D6:D7"/>
    <mergeCell ref="E6:E7"/>
    <mergeCell ref="F6:F7"/>
    <mergeCell ref="M6:N6"/>
    <mergeCell ref="A6:A8"/>
    <mergeCell ref="G6:G7"/>
    <mergeCell ref="H6:H7"/>
    <mergeCell ref="I6:I7"/>
    <mergeCell ref="J6:J7"/>
    <mergeCell ref="K6:K7"/>
    <mergeCell ref="L6:L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" sqref="E10"/>
    </sheetView>
  </sheetViews>
  <sheetFormatPr defaultColWidth="9.140625" defaultRowHeight="15"/>
  <cols>
    <col min="1" max="1" width="40.7109375" style="2" customWidth="1"/>
    <col min="2" max="2" width="8.28125" style="2" customWidth="1"/>
    <col min="3" max="3" width="10.7109375" style="2" customWidth="1"/>
    <col min="4" max="7" width="14.28125" style="2" customWidth="1"/>
    <col min="8" max="16384" width="9.140625" style="2" customWidth="1"/>
  </cols>
  <sheetData>
    <row r="1" ht="15">
      <c r="A1" s="1"/>
    </row>
    <row r="2" spans="1:7" ht="15">
      <c r="A2" s="1"/>
      <c r="B2" s="5"/>
      <c r="C2" s="5"/>
      <c r="D2" s="5"/>
      <c r="E2" s="5"/>
      <c r="F2" s="5"/>
      <c r="G2" s="5"/>
    </row>
    <row r="3" spans="1:7" ht="15">
      <c r="A3" s="8"/>
      <c r="B3" s="6"/>
      <c r="C3" s="6"/>
      <c r="D3" s="6"/>
      <c r="E3" s="6"/>
      <c r="F3" s="6"/>
      <c r="G3" s="6"/>
    </row>
    <row r="4" spans="1:7" ht="56.25" customHeight="1">
      <c r="A4" s="69"/>
      <c r="B4" s="69"/>
      <c r="C4" s="69"/>
      <c r="D4" s="69"/>
      <c r="E4" s="69"/>
      <c r="F4" s="69"/>
      <c r="G4" s="69"/>
    </row>
    <row r="5" spans="1:7" ht="12.75">
      <c r="A5" s="72"/>
      <c r="B5" s="72"/>
      <c r="C5" s="73"/>
      <c r="D5" s="72"/>
      <c r="E5" s="72"/>
      <c r="F5" s="72"/>
      <c r="G5" s="72"/>
    </row>
    <row r="6" spans="1:7" ht="12.75">
      <c r="A6" s="74"/>
      <c r="B6" s="75"/>
      <c r="C6" s="76"/>
      <c r="D6" s="77"/>
      <c r="E6" s="78"/>
      <c r="F6" s="79"/>
      <c r="G6" s="78"/>
    </row>
    <row r="7" spans="1:7" ht="12.75" customHeight="1">
      <c r="A7" s="72"/>
      <c r="B7" s="73"/>
      <c r="C7" s="80"/>
      <c r="D7" s="81"/>
      <c r="E7" s="82"/>
      <c r="F7" s="81"/>
      <c r="G7" s="81"/>
    </row>
    <row r="8" spans="1:7" ht="12.75" customHeight="1">
      <c r="A8" s="72"/>
      <c r="B8" s="73"/>
      <c r="C8" s="80"/>
      <c r="D8" s="81"/>
      <c r="E8" s="82"/>
      <c r="F8" s="81"/>
      <c r="G8" s="81"/>
    </row>
    <row r="9" spans="1:7" ht="12.75" customHeight="1">
      <c r="A9" s="72"/>
      <c r="B9" s="73"/>
      <c r="C9" s="80"/>
      <c r="D9" s="81"/>
      <c r="E9" s="82"/>
      <c r="F9" s="82"/>
      <c r="G9" s="82"/>
    </row>
    <row r="10" spans="1:7" ht="12.75" customHeight="1">
      <c r="A10" s="72"/>
      <c r="B10" s="73"/>
      <c r="C10" s="80"/>
      <c r="D10" s="81"/>
      <c r="E10" s="82"/>
      <c r="F10" s="81"/>
      <c r="G10" s="81"/>
    </row>
    <row r="11" spans="1:7" ht="12.75" customHeight="1">
      <c r="A11" s="72"/>
      <c r="B11" s="73"/>
      <c r="C11" s="80"/>
      <c r="D11" s="81"/>
      <c r="E11" s="82"/>
      <c r="F11" s="81"/>
      <c r="G11" s="81"/>
    </row>
    <row r="12" spans="1:7" ht="12.75" customHeight="1">
      <c r="A12" s="72"/>
      <c r="B12" s="73"/>
      <c r="C12" s="80"/>
      <c r="D12" s="80"/>
      <c r="E12" s="80"/>
      <c r="F12" s="81"/>
      <c r="G12" s="83"/>
    </row>
    <row r="13" spans="1:7" ht="12.75" customHeight="1">
      <c r="A13" s="72"/>
      <c r="B13" s="73"/>
      <c r="C13" s="80"/>
      <c r="D13" s="81"/>
      <c r="E13" s="81"/>
      <c r="F13" s="81"/>
      <c r="G13" s="81"/>
    </row>
    <row r="14" spans="1:7" ht="12.75" customHeight="1">
      <c r="A14" s="84"/>
      <c r="B14" s="73"/>
      <c r="C14" s="80"/>
      <c r="D14" s="81"/>
      <c r="E14" s="81"/>
      <c r="F14" s="81"/>
      <c r="G14" s="82"/>
    </row>
    <row r="15" spans="1:7" ht="12.75" customHeight="1">
      <c r="A15" s="72"/>
      <c r="B15" s="73"/>
      <c r="C15" s="80"/>
      <c r="D15" s="81"/>
      <c r="E15" s="83"/>
      <c r="F15" s="81"/>
      <c r="G15" s="81"/>
    </row>
    <row r="16" spans="1:7" ht="12.75" customHeight="1">
      <c r="A16" s="72"/>
      <c r="B16" s="73"/>
      <c r="C16" s="80"/>
      <c r="D16" s="81"/>
      <c r="E16" s="81"/>
      <c r="F16" s="81"/>
      <c r="G16" s="81"/>
    </row>
    <row r="17" spans="1:7" ht="12.75" customHeight="1">
      <c r="A17" s="84"/>
      <c r="B17" s="73"/>
      <c r="C17" s="80"/>
      <c r="D17" s="80"/>
      <c r="E17" s="85"/>
      <c r="F17" s="85"/>
      <c r="G17" s="85"/>
    </row>
    <row r="18" spans="1:7" ht="12.75" customHeight="1">
      <c r="A18" s="86"/>
      <c r="B18" s="73"/>
      <c r="C18" s="80"/>
      <c r="D18" s="81"/>
      <c r="E18" s="82"/>
      <c r="F18" s="81"/>
      <c r="G18" s="81"/>
    </row>
    <row r="19" spans="1:7" ht="12.75" customHeight="1">
      <c r="A19" s="87"/>
      <c r="B19" s="73"/>
      <c r="C19" s="80"/>
      <c r="D19" s="81"/>
      <c r="E19" s="88"/>
      <c r="F19" s="81"/>
      <c r="G19" s="81"/>
    </row>
    <row r="21" ht="12.75">
      <c r="D21" s="7"/>
    </row>
  </sheetData>
  <sheetProtection/>
  <mergeCells count="1">
    <mergeCell ref="A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5"/>
  <cols>
    <col min="1" max="1" width="40.7109375" style="90" customWidth="1"/>
    <col min="2" max="2" width="8.28125" style="90" customWidth="1"/>
    <col min="3" max="3" width="10.7109375" style="90" customWidth="1"/>
    <col min="4" max="7" width="14.28125" style="90" customWidth="1"/>
    <col min="8" max="16384" width="9.140625" style="90" customWidth="1"/>
  </cols>
  <sheetData>
    <row r="1" ht="15">
      <c r="A1" s="89"/>
    </row>
    <row r="2" spans="1:7" ht="15">
      <c r="A2" s="89"/>
      <c r="B2" s="91"/>
      <c r="C2" s="91"/>
      <c r="D2" s="91"/>
      <c r="E2" s="91"/>
      <c r="F2" s="91"/>
      <c r="G2" s="91"/>
    </row>
    <row r="3" spans="1:7" ht="15">
      <c r="A3" s="89"/>
      <c r="B3" s="92"/>
      <c r="C3" s="92"/>
      <c r="D3" s="92"/>
      <c r="E3" s="92"/>
      <c r="F3" s="92"/>
      <c r="G3" s="92"/>
    </row>
    <row r="4" spans="1:7" ht="56.25" customHeight="1">
      <c r="A4" s="93"/>
      <c r="B4" s="93"/>
      <c r="C4" s="93"/>
      <c r="D4" s="93"/>
      <c r="E4" s="93"/>
      <c r="F4" s="93"/>
      <c r="G4" s="93"/>
    </row>
    <row r="5" ht="12.75">
      <c r="C5" s="94"/>
    </row>
    <row r="6" spans="1:7" ht="12.75">
      <c r="A6" s="95"/>
      <c r="B6" s="96"/>
      <c r="C6" s="97"/>
      <c r="D6" s="98"/>
      <c r="E6" s="99"/>
      <c r="F6" s="100"/>
      <c r="G6" s="99"/>
    </row>
    <row r="7" spans="2:7" ht="12.75" customHeight="1">
      <c r="B7" s="94"/>
      <c r="C7" s="80"/>
      <c r="D7" s="80"/>
      <c r="E7" s="82"/>
      <c r="F7" s="80"/>
      <c r="G7" s="80"/>
    </row>
    <row r="8" spans="2:7" ht="12.75" customHeight="1">
      <c r="B8" s="94"/>
      <c r="C8" s="80"/>
      <c r="D8" s="80"/>
      <c r="E8" s="82"/>
      <c r="F8" s="80"/>
      <c r="G8" s="80"/>
    </row>
    <row r="9" spans="2:7" ht="12.75" customHeight="1">
      <c r="B9" s="94"/>
      <c r="C9" s="80"/>
      <c r="D9" s="80"/>
      <c r="E9" s="82"/>
      <c r="F9" s="82"/>
      <c r="G9" s="82"/>
    </row>
    <row r="10" spans="2:7" ht="12.75" customHeight="1">
      <c r="B10" s="94"/>
      <c r="C10" s="80"/>
      <c r="D10" s="80"/>
      <c r="E10" s="82"/>
      <c r="F10" s="80"/>
      <c r="G10" s="80"/>
    </row>
    <row r="11" spans="2:7" ht="12.75" customHeight="1">
      <c r="B11" s="94"/>
      <c r="C11" s="80"/>
      <c r="D11" s="80"/>
      <c r="E11" s="82"/>
      <c r="F11" s="80"/>
      <c r="G11" s="80"/>
    </row>
    <row r="12" spans="2:7" ht="12.75" customHeight="1">
      <c r="B12" s="94"/>
      <c r="C12" s="80"/>
      <c r="D12" s="80"/>
      <c r="E12" s="80"/>
      <c r="F12" s="80"/>
      <c r="G12" s="82"/>
    </row>
    <row r="13" spans="2:7" ht="12.75" customHeight="1">
      <c r="B13" s="94"/>
      <c r="C13" s="80"/>
      <c r="D13" s="80"/>
      <c r="E13" s="80"/>
      <c r="F13" s="80"/>
      <c r="G13" s="80"/>
    </row>
    <row r="14" spans="1:7" ht="12.75" customHeight="1">
      <c r="A14" s="101"/>
      <c r="B14" s="94"/>
      <c r="C14" s="80"/>
      <c r="D14" s="80"/>
      <c r="E14" s="80"/>
      <c r="F14" s="80"/>
      <c r="G14" s="82"/>
    </row>
    <row r="15" spans="2:7" ht="12.75" customHeight="1">
      <c r="B15" s="94"/>
      <c r="C15" s="80"/>
      <c r="D15" s="80"/>
      <c r="E15" s="82"/>
      <c r="F15" s="80"/>
      <c r="G15" s="80"/>
    </row>
    <row r="16" spans="2:7" ht="12.75" customHeight="1">
      <c r="B16" s="94"/>
      <c r="C16" s="80"/>
      <c r="D16" s="80"/>
      <c r="E16" s="80"/>
      <c r="F16" s="80"/>
      <c r="G16" s="80"/>
    </row>
    <row r="17" spans="1:7" ht="12.75" customHeight="1">
      <c r="A17" s="101"/>
      <c r="B17" s="94"/>
      <c r="C17" s="80"/>
      <c r="D17" s="80"/>
      <c r="E17" s="85"/>
      <c r="F17" s="80"/>
      <c r="G17" s="80"/>
    </row>
    <row r="18" spans="1:7" ht="12.75" customHeight="1">
      <c r="A18" s="102"/>
      <c r="B18" s="94"/>
      <c r="C18" s="80"/>
      <c r="D18" s="80"/>
      <c r="E18" s="82"/>
      <c r="F18" s="80"/>
      <c r="G18" s="80"/>
    </row>
    <row r="19" spans="1:7" ht="12.75" customHeight="1">
      <c r="A19" s="103"/>
      <c r="B19" s="94"/>
      <c r="C19" s="80"/>
      <c r="D19" s="80"/>
      <c r="E19" s="85"/>
      <c r="F19" s="80"/>
      <c r="G19" s="80"/>
    </row>
    <row r="21" ht="12.75">
      <c r="D21" s="104"/>
    </row>
  </sheetData>
  <sheetProtection/>
  <mergeCells count="1">
    <mergeCell ref="A4:G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herbak</dc:creator>
  <cp:keywords/>
  <dc:description/>
  <cp:lastModifiedBy>Fanni</cp:lastModifiedBy>
  <cp:lastPrinted>2016-05-02T07:24:01Z</cp:lastPrinted>
  <dcterms:created xsi:type="dcterms:W3CDTF">2013-06-06T09:37:15Z</dcterms:created>
  <dcterms:modified xsi:type="dcterms:W3CDTF">2016-05-12T10:51:16Z</dcterms:modified>
  <cp:category/>
  <cp:version/>
  <cp:contentType/>
  <cp:contentStatus/>
</cp:coreProperties>
</file>